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70" windowHeight="12840" activeTab="0"/>
  </bookViews>
  <sheets>
    <sheet name="Sheet1" sheetId="1" r:id="rId1"/>
  </sheets>
  <definedNames>
    <definedName name="_xlnm.Print_Area" localSheetId="0">'Sheet1'!$A$1:$Q$29</definedName>
  </definedNames>
  <calcPr fullCalcOnLoad="1"/>
</workbook>
</file>

<file path=xl/sharedStrings.xml><?xml version="1.0" encoding="utf-8"?>
<sst xmlns="http://schemas.openxmlformats.org/spreadsheetml/2006/main" count="37" uniqueCount="34">
  <si>
    <t>Estimating Heat Pump Pool Heater Costs and Savings</t>
  </si>
  <si>
    <t>LOCATION</t>
  </si>
  <si>
    <t>SEASON</t>
  </si>
  <si>
    <t>78°</t>
  </si>
  <si>
    <t>80°</t>
  </si>
  <si>
    <t>82°</t>
  </si>
  <si>
    <t>w/ cover</t>
  </si>
  <si>
    <t>Los Angeles</t>
  </si>
  <si>
    <t>5/1–10/31</t>
  </si>
  <si>
    <t>New York</t>
  </si>
  <si>
    <t>5/1–9/30</t>
  </si>
  <si>
    <t>HEAT PUMP SAVINGS</t>
  </si>
  <si>
    <t xml:space="preserve"> Costs  of Heating Outdoor Pools with a Heat Pump*</t>
  </si>
  <si>
    <t>https://www.energy.gov/energysaver/heat-pump-swimming-pool-heaters</t>
  </si>
  <si>
    <t xml:space="preserve">                       SOURCE: US Dept of Energy, </t>
  </si>
  <si>
    <t>GAS OUTPUT THERMS</t>
  </si>
  <si>
    <t>HEAT PUMP INPUT THERMS</t>
  </si>
  <si>
    <t>HEAT PUMP  KWH  INPUT</t>
  </si>
  <si>
    <t>HEAT PUMP OUTPUT THERMS</t>
  </si>
  <si>
    <t>J:\s\Documents\BE\HEAT-PUMPS-what-homeowners-need-to-know\pool-water-heating-gas-vs-heat-pump-JCPL-NJNG-data.xls</t>
  </si>
  <si>
    <t>HEAT PUMP ANNUAL COST COP=5</t>
  </si>
  <si>
    <t>100KBTU = 1 THERM = 29.3 KWH</t>
  </si>
  <si>
    <t>A seasonal average COP of 5.0 was used to determine heat pump savings.</t>
  </si>
  <si>
    <t>GAS POOL HEATER EFFICIENCY</t>
  </si>
  <si>
    <t>GAS HEATER INPUT THERMS</t>
  </si>
  <si>
    <t>GAS HEATER ANNUAL COST</t>
  </si>
  <si>
    <t>POOL TEMPERATURE</t>
  </si>
  <si>
    <t>NJNG gas: $1.402/therm ; JCP&amp;L electric: $0.147/kwh</t>
  </si>
  <si>
    <r>
      <t>THIS TABLE WAS ADAPTED FROM A TABLE AT DOE SITE:</t>
    </r>
    <r>
      <rPr>
        <b/>
        <sz val="9"/>
        <color indexed="9"/>
        <rFont val="Helvetica"/>
        <family val="0"/>
      </rPr>
      <t xml:space="preserve"> </t>
    </r>
    <r>
      <rPr>
        <b/>
        <sz val="9"/>
        <color indexed="8"/>
        <rFont val="Calibri"/>
        <family val="2"/>
      </rPr>
      <t xml:space="preserve">https://www.energy.gov/energysaver/heat-pump-swimming-pool-heaters </t>
    </r>
  </si>
  <si>
    <r>
      <t>https://climate.smiller.org/50x30/building-electrification/2023-7-18-ask-sean-show/pool-water-heating-gas-vs-heat-pump-NJ-CA-data.xls</t>
    </r>
    <r>
      <rPr>
        <b/>
        <sz val="12"/>
        <color indexed="9"/>
        <rFont val="Helvetica"/>
        <family val="0"/>
      </rPr>
      <t xml:space="preserve"> </t>
    </r>
  </si>
  <si>
    <t>ANNUAL SAVINGS COMPARISON OF GAS VERSUS HEAT PUMP POOL HEATERS  (NJ JCP&amp;L electric &amp; NJNG gas)</t>
  </si>
  <si>
    <t>USE THIS EXPANDED TABLE (change this table to your local gas and electric rates)</t>
  </si>
  <si>
    <r>
      <t xml:space="preserve">*Figures based on a 1,000 square foot, outdoor pool heated with an air to water heat pump with an average COP of 5.0 at $0.147/kwh (NJ </t>
    </r>
    <r>
      <rPr>
        <b/>
        <i/>
        <sz val="14"/>
        <color indexed="8"/>
        <rFont val="Calibri"/>
        <family val="2"/>
      </rPr>
      <t>JCPL utility)</t>
    </r>
    <r>
      <rPr>
        <b/>
        <i/>
        <sz val="14"/>
        <color indexed="8"/>
        <rFont val="Calibri"/>
        <family val="2"/>
      </rPr>
      <t xml:space="preserve"> and $0.27/kwh (Los Angeles)</t>
    </r>
  </si>
  <si>
    <t>Ver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</si>
</sst>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Helvetica"/>
      <family val="0"/>
    </font>
    <font>
      <b/>
      <sz val="12"/>
      <color indexed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3"/>
      <name val="Calibri"/>
      <family val="2"/>
    </font>
    <font>
      <sz val="16"/>
      <color indexed="54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2" tint="-0.4999699890613556"/>
      <name val="Calibri"/>
      <family val="2"/>
    </font>
    <font>
      <sz val="16"/>
      <color theme="3" tint="0.39998000860214233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2" tint="-0.0999699980020523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44" fillId="0" borderId="0" xfId="53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9" fontId="56" fillId="0" borderId="11" xfId="0" applyNumberFormat="1" applyFont="1" applyBorder="1" applyAlignment="1">
      <alignment horizontal="center" vertical="center" wrapText="1"/>
    </xf>
    <xf numFmtId="6" fontId="56" fillId="0" borderId="11" xfId="0" applyNumberFormat="1" applyFont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6" fontId="54" fillId="0" borderId="0" xfId="0" applyNumberFormat="1" applyFont="1" applyAlignment="1">
      <alignment horizontal="center" vertical="center" wrapText="1"/>
    </xf>
    <xf numFmtId="6" fontId="54" fillId="0" borderId="10" xfId="0" applyNumberFormat="1" applyFont="1" applyBorder="1" applyAlignment="1">
      <alignment horizontal="center" vertical="center" wrapText="1"/>
    </xf>
    <xf numFmtId="9" fontId="57" fillId="0" borderId="11" xfId="0" applyNumberFormat="1" applyFont="1" applyBorder="1" applyAlignment="1">
      <alignment horizontal="center" vertical="center" wrapText="1"/>
    </xf>
    <xf numFmtId="6" fontId="57" fillId="0" borderId="11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6" fontId="58" fillId="0" borderId="11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6" fontId="53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readingOrder="1"/>
    </xf>
    <xf numFmtId="0" fontId="6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1" fontId="6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ergy.gov/energysaver/heat-pump-swimming-pool-heate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15.28125" style="0" customWidth="1"/>
    <col min="3" max="3" width="15.7109375" style="0" customWidth="1"/>
    <col min="4" max="4" width="17.28125" style="0" customWidth="1"/>
    <col min="5" max="5" width="17.00390625" style="0" customWidth="1"/>
    <col min="6" max="6" width="20.00390625" style="0" customWidth="1"/>
    <col min="7" max="7" width="16.140625" style="0" customWidth="1"/>
    <col min="8" max="8" width="15.57421875" style="0" customWidth="1"/>
    <col min="9" max="9" width="22.57421875" style="0" customWidth="1"/>
    <col min="10" max="15" width="16.00390625" style="0" customWidth="1"/>
    <col min="16" max="16" width="16.28125" style="0" customWidth="1"/>
    <col min="17" max="17" width="13.140625" style="0" customWidth="1"/>
  </cols>
  <sheetData>
    <row r="1" ht="23.25">
      <c r="B1" s="1" t="s">
        <v>0</v>
      </c>
    </row>
    <row r="2" ht="15.75">
      <c r="B2" s="3" t="s">
        <v>14</v>
      </c>
    </row>
    <row r="3" ht="15">
      <c r="B3" s="2" t="s">
        <v>13</v>
      </c>
    </row>
    <row r="4" spans="2:6" ht="18.75">
      <c r="B4" s="4" t="s">
        <v>12</v>
      </c>
      <c r="C4" s="5"/>
      <c r="D4" s="5"/>
      <c r="E4" s="5"/>
      <c r="F4" s="5"/>
    </row>
    <row r="5" spans="2:6" ht="15" customHeight="1">
      <c r="B5" s="29" t="s">
        <v>1</v>
      </c>
      <c r="C5" s="29" t="s">
        <v>2</v>
      </c>
      <c r="D5" s="29" t="s">
        <v>26</v>
      </c>
      <c r="E5" s="29"/>
      <c r="F5" s="29"/>
    </row>
    <row r="6" spans="2:6" ht="19.5" thickBot="1">
      <c r="B6" s="30"/>
      <c r="C6" s="30"/>
      <c r="D6" s="10" t="s">
        <v>3</v>
      </c>
      <c r="E6" s="10" t="s">
        <v>4</v>
      </c>
      <c r="F6" s="10" t="s">
        <v>5</v>
      </c>
    </row>
    <row r="7" spans="2:10" ht="18.75">
      <c r="B7" s="7" t="s">
        <v>7</v>
      </c>
      <c r="C7" s="7" t="s">
        <v>8</v>
      </c>
      <c r="D7" s="14">
        <v>2588</v>
      </c>
      <c r="E7" s="14">
        <v>3298</v>
      </c>
      <c r="F7" s="14">
        <v>4046</v>
      </c>
      <c r="G7" s="3"/>
      <c r="H7" s="22"/>
      <c r="I7" s="23"/>
      <c r="J7" s="23"/>
    </row>
    <row r="8" spans="2:10" ht="19.5" thickBot="1">
      <c r="B8" s="6" t="s">
        <v>6</v>
      </c>
      <c r="C8" s="6" t="s">
        <v>8</v>
      </c>
      <c r="D8" s="15">
        <v>232</v>
      </c>
      <c r="E8" s="15">
        <v>422</v>
      </c>
      <c r="F8" s="15">
        <v>654</v>
      </c>
      <c r="G8" s="3"/>
      <c r="H8" s="22"/>
      <c r="I8" s="23"/>
      <c r="J8" s="23"/>
    </row>
    <row r="9" spans="2:8" ht="18.75">
      <c r="B9" s="7" t="s">
        <v>9</v>
      </c>
      <c r="C9" s="7" t="s">
        <v>10</v>
      </c>
      <c r="D9" s="14">
        <v>1139</v>
      </c>
      <c r="E9" s="14">
        <v>1501</v>
      </c>
      <c r="F9" s="14">
        <v>1878</v>
      </c>
      <c r="G9" s="3"/>
      <c r="H9" s="3"/>
    </row>
    <row r="10" spans="2:8" ht="19.5" thickBot="1">
      <c r="B10" s="6" t="s">
        <v>6</v>
      </c>
      <c r="C10" s="6" t="s">
        <v>10</v>
      </c>
      <c r="D10" s="15">
        <v>162</v>
      </c>
      <c r="E10" s="15">
        <v>231</v>
      </c>
      <c r="F10" s="15">
        <v>308</v>
      </c>
      <c r="G10" s="3"/>
      <c r="H10" s="3"/>
    </row>
    <row r="11" spans="2:8" ht="15.75">
      <c r="B11" s="3"/>
      <c r="C11" s="3"/>
      <c r="D11" s="3"/>
      <c r="E11" s="3"/>
      <c r="F11" s="3"/>
      <c r="G11" s="3"/>
      <c r="H11" s="3"/>
    </row>
    <row r="12" spans="2:8" ht="36.75" customHeight="1">
      <c r="B12" s="31" t="s">
        <v>32</v>
      </c>
      <c r="C12" s="32"/>
      <c r="D12" s="32"/>
      <c r="E12" s="32"/>
      <c r="F12" s="32"/>
      <c r="G12" s="32"/>
      <c r="H12" s="32"/>
    </row>
    <row r="19" spans="2:10" ht="15" customHeight="1">
      <c r="B19" s="8" t="s">
        <v>30</v>
      </c>
      <c r="J19" t="s">
        <v>33</v>
      </c>
    </row>
    <row r="21" spans="2:10" ht="84">
      <c r="B21" s="9" t="s">
        <v>23</v>
      </c>
      <c r="C21" s="9" t="s">
        <v>25</v>
      </c>
      <c r="D21" s="9" t="s">
        <v>24</v>
      </c>
      <c r="E21" s="9" t="s">
        <v>15</v>
      </c>
      <c r="F21" s="9" t="s">
        <v>18</v>
      </c>
      <c r="G21" s="9" t="s">
        <v>16</v>
      </c>
      <c r="H21" s="9" t="s">
        <v>17</v>
      </c>
      <c r="I21" s="9" t="s">
        <v>20</v>
      </c>
      <c r="J21" s="9" t="s">
        <v>11</v>
      </c>
    </row>
    <row r="22" spans="2:10" ht="21">
      <c r="B22" s="16">
        <v>0.55</v>
      </c>
      <c r="C22" s="17">
        <f>D22*1.402</f>
        <v>999.626</v>
      </c>
      <c r="D22" s="18">
        <v>713</v>
      </c>
      <c r="E22" s="18">
        <v>392</v>
      </c>
      <c r="F22" s="18">
        <v>392</v>
      </c>
      <c r="G22" s="18">
        <f>F22/5</f>
        <v>78.4</v>
      </c>
      <c r="H22" s="18">
        <f>G22*29.3</f>
        <v>2297.1200000000003</v>
      </c>
      <c r="I22" s="17">
        <f>H22*0.147</f>
        <v>337.67664</v>
      </c>
      <c r="J22" s="17">
        <f>C22-I22</f>
        <v>661.94936</v>
      </c>
    </row>
    <row r="23" spans="2:10" ht="21">
      <c r="B23" s="11">
        <v>0.65</v>
      </c>
      <c r="C23" s="12">
        <f>D23*1.402</f>
        <v>845.5138461538461</v>
      </c>
      <c r="D23" s="13">
        <f>E23/0.65</f>
        <v>603.0769230769231</v>
      </c>
      <c r="E23" s="13">
        <v>392</v>
      </c>
      <c r="F23" s="13">
        <v>392</v>
      </c>
      <c r="G23" s="13">
        <f>F23/5</f>
        <v>78.4</v>
      </c>
      <c r="H23" s="13">
        <f>G23*29.3</f>
        <v>2297.1200000000003</v>
      </c>
      <c r="I23" s="12">
        <f>H23*0.147</f>
        <v>337.67664</v>
      </c>
      <c r="J23" s="12">
        <f>C23-I23</f>
        <v>507.83720615384607</v>
      </c>
    </row>
    <row r="24" spans="2:10" ht="15" customHeight="1">
      <c r="B24" s="19">
        <v>0.75</v>
      </c>
      <c r="C24" s="20">
        <f>D24*1.402</f>
        <v>732.7786666666666</v>
      </c>
      <c r="D24" s="33">
        <f>E24/0.75</f>
        <v>522.6666666666666</v>
      </c>
      <c r="E24" s="21">
        <v>392</v>
      </c>
      <c r="F24" s="21">
        <v>392</v>
      </c>
      <c r="G24" s="21">
        <f>F24/5</f>
        <v>78.4</v>
      </c>
      <c r="H24" s="21">
        <f>G24*29.3</f>
        <v>2297.1200000000003</v>
      </c>
      <c r="I24" s="20">
        <f>H24*0.147</f>
        <v>337.67664</v>
      </c>
      <c r="J24" s="20">
        <f>C24-I24</f>
        <v>395.1020266666666</v>
      </c>
    </row>
    <row r="26" ht="16.5" customHeight="1">
      <c r="B26" t="s">
        <v>22</v>
      </c>
    </row>
    <row r="27" ht="15">
      <c r="B27" t="s">
        <v>21</v>
      </c>
    </row>
    <row r="28" ht="15">
      <c r="B28" t="s">
        <v>27</v>
      </c>
    </row>
    <row r="29" spans="2:6" ht="15">
      <c r="B29" s="24" t="s">
        <v>28</v>
      </c>
      <c r="C29" s="25"/>
      <c r="D29" s="25"/>
      <c r="E29" s="25"/>
      <c r="F29" s="25"/>
    </row>
    <row r="30" ht="15">
      <c r="B30" s="26" t="s">
        <v>31</v>
      </c>
    </row>
    <row r="31" ht="15.75">
      <c r="B31" s="27" t="s">
        <v>29</v>
      </c>
    </row>
    <row r="33" ht="15">
      <c r="B33" s="28" t="s">
        <v>19</v>
      </c>
    </row>
  </sheetData>
  <sheetProtection/>
  <mergeCells count="4">
    <mergeCell ref="B5:B6"/>
    <mergeCell ref="C5:C6"/>
    <mergeCell ref="D5:F5"/>
    <mergeCell ref="B12:H12"/>
  </mergeCells>
  <hyperlinks>
    <hyperlink ref="B3" r:id="rId1" display="https://www.energy.gov/energysaver/heat-pump-swimming-pool-heaters"/>
  </hyperlinks>
  <printOptions/>
  <pageMargins left="0.7" right="0.7" top="0.75" bottom="0.75" header="0.3" footer="0.3"/>
  <pageSetup fitToHeight="1" fitToWidth="1" orientation="landscape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2023-07-17T10:29:09Z</cp:lastPrinted>
  <dcterms:created xsi:type="dcterms:W3CDTF">2023-07-17T01:13:20Z</dcterms:created>
  <dcterms:modified xsi:type="dcterms:W3CDTF">2023-07-25T03:17:08Z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